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0"/>
  <workbookPr/>
  <mc:AlternateContent xmlns:mc="http://schemas.openxmlformats.org/markup-compatibility/2006">
    <mc:Choice Requires="x15">
      <x15ac:absPath xmlns:x15ac="http://schemas.microsoft.com/office/spreadsheetml/2010/11/ac" url="D:\O\AV\045\1 výzva\"/>
    </mc:Choice>
  </mc:AlternateContent>
  <xr:revisionPtr revIDLastSave="0" documentId="13_ncr:1_{14B50CAA-AAFE-46D8-91D3-6018FC6BE076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AVT" sheetId="1" r:id="rId1"/>
  </sheets>
  <definedNames>
    <definedName name="_xlnm.Print_Area" localSheetId="0">AVT!$B$1:$U$13</definedName>
  </definedNames>
  <calcPr calcId="191029"/>
</workbook>
</file>

<file path=xl/calcChain.xml><?xml version="1.0" encoding="utf-8"?>
<calcChain xmlns="http://schemas.openxmlformats.org/spreadsheetml/2006/main">
  <c r="S8" i="1" l="1"/>
  <c r="R9" i="1"/>
  <c r="O8" i="1"/>
  <c r="O9" i="1"/>
  <c r="R8" i="1"/>
  <c r="R7" i="1"/>
  <c r="O7" i="1"/>
  <c r="S9" i="1" l="1"/>
  <c r="P12" i="1"/>
  <c r="Q12" i="1"/>
  <c r="S7" i="1"/>
</calcChain>
</file>

<file path=xl/sharedStrings.xml><?xml version="1.0" encoding="utf-8"?>
<sst xmlns="http://schemas.openxmlformats.org/spreadsheetml/2006/main" count="60" uniqueCount="49">
  <si>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</si>
  <si>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</si>
  <si>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</si>
  <si>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</si>
  <si>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</si>
  <si>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</si>
  <si>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</si>
  <si>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</si>
  <si>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</si>
  <si>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</si>
  <si>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</si>
  <si>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</si>
  <si>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32333200-8 - Videokamery</t>
  </si>
  <si>
    <t>32342100-3 - Hlavová sluchátka</t>
  </si>
  <si>
    <t>32342200-4 - Sluchátka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</si>
  <si>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</si>
  <si>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</si>
  <si>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</si>
  <si>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</si>
  <si>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</si>
  <si>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</si>
  <si>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</si>
  <si>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</si>
  <si>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</si>
  <si>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</si>
  <si>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ks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</si>
  <si>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</si>
  <si>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</si>
  <si>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</si>
  <si>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</si>
  <si>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</si>
  <si>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</si>
  <si>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>Příloha č. 2 Kupní smlouvy - technická specifikace
Audiovizuální technika (II.) 045 - 2022</t>
  </si>
  <si>
    <t>Sluchátka s mikrofonem</t>
  </si>
  <si>
    <t>do 30.11.2022</t>
  </si>
  <si>
    <t>Ing. Roman Polák, 
Tel.: 37763 8753</t>
  </si>
  <si>
    <t>Univerzitní 22,
301 00 Plzeň,
Fakulta strojní - Regionální technologický institut,
místnost UX 229</t>
  </si>
  <si>
    <t>Samostatná faktura</t>
  </si>
  <si>
    <t>Drátová stereo sluchátka s mikrofonem. 
Konstrukce přes hlavu, uzavřená okolo uší. 
Polstrování na styčných plochách přes hlavu a okolo uší. 
Odjímatelný všesměrový mikrofon. 
Připojení pomocí 3,5 mm jack a USB-A s délkou kabelu minimálně 1,2 m. 
Frekvenční rozsah alespoň 20 - 20000 Hz. 
Citlivost minimálně 100 db/mW.</t>
  </si>
  <si>
    <t>do 31.12.2022</t>
  </si>
  <si>
    <t>Ing. Markéta Lintimerová,
Tel.: 37763 2543</t>
  </si>
  <si>
    <t>Technická 8, 
301 00 Plzeň,
Fakulta aplikovaných věd - Nové technologie pro informační společnost,
místnost UN 526</t>
  </si>
  <si>
    <t>Bezdrátová sluchátka</t>
  </si>
  <si>
    <t>Provedení okolo uší, konstrukce polouzavřená, s mikrofonem.
Typ připojení: 3,5 mm Jack, Bluetooth min. v5.0., USB-C.
Podporované kodeky min.: AAC, SBC.
Funkce: aktivní potlačení hluku (ANC), přepínání skladeb, přijímání hovorů, s ovládáním hlasitosti.
Další vlastnosti: aplikace pro nastavení sluchátek, otočné mušle.
Certifikace: MS Teams, Avaya, Cisco.
Sluchátka: frekvence od 20 Hz do 20 000 Hz, citlivost minimálně 115 dB/mW.
Mikrofon: integrovaný, všesměrové snímání, frekvence od 100 Hz do 8 000 Hz, citlivost -35 dB nebo lepší, ztlumení mikrofonu.
Maximální výdrž baterie: minimálně 35 h.
Barva se preferuje černá.
Hmotnost menší než 300 g.
Včetně pouzdra.</t>
  </si>
  <si>
    <t>IP Kamera</t>
  </si>
  <si>
    <t>Mgr. Magdalena Edlová, DiS.,
Tel.: 724 071 804</t>
  </si>
  <si>
    <t>Jungmannova 153/1, 
301 00 Plzeň 3 - Jižní Předměstí,
Odbor celoživotního vzdělávání - Oddělení Univerzita třetího věku,
místnost JJ 113b</t>
  </si>
  <si>
    <t>Možnost napájeni přes POE.
Možnost nastavení povolených IP.
Rozlišení min. 2560 × 1440 při 20 Hz.
Zorné pole až 77°.
Tlumení nechtěných zvuků.
Možnost připevnění na stěnu i strop.
Turretové provedení.</t>
  </si>
  <si>
    <t>Pokud financováno z projektových prostředků, pak ŘEŠITEL uvede: NÁZEV A ČÍSLO DOTAČNÍHO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</si>
</sst>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5" fillId="0" borderId="0"/>
  </cellStyleXfs>
  <cellXfs count="101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2" borderId="3" xfId="0" applyFont="1" applyFill="1" applyBorder="1" applyAlignment="1">
      <alignment horizontal="center" vertical="center" textRotation="90" wrapText="1"/>
    </xf>
    <xf numFmtId="0" fontId="12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7" fillId="5" borderId="4" xfId="0" applyFont="1" applyFill="1" applyBorder="1" applyAlignment="1">
      <alignment horizontal="center" vertical="center" wrapText="1"/>
    </xf>
    <xf numFmtId="0" fontId="18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0" fontId="10" fillId="0" borderId="0" xfId="0" applyFont="1" applyAlignment="1">
      <alignment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2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 applyProtection="1">
      <alignment horizontal="center" vertical="center" wrapText="1"/>
    </xf>
    <xf numFmtId="3" fontId="0" fillId="2" borderId="9" xfId="0" applyNumberForma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left" vertical="center" wrapText="1" indent="1"/>
    </xf>
    <xf numFmtId="0" fontId="13" fillId="4" borderId="10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12" fillId="3" borderId="10" xfId="0" applyNumberFormat="1" applyFont="1" applyFill="1" applyBorder="1" applyAlignment="1">
      <alignment horizontal="center" vertical="center" wrapText="1"/>
    </xf>
    <xf numFmtId="164" fontId="0" fillId="0" borderId="10" xfId="0" applyNumberFormat="1" applyBorder="1" applyAlignment="1">
      <alignment horizontal="right" vertical="center" indent="1"/>
    </xf>
    <xf numFmtId="164" fontId="7" fillId="3" borderId="10" xfId="0" applyNumberFormat="1" applyFon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3" fontId="0" fillId="2" borderId="11" xfId="0" applyNumberForma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left" vertical="center" wrapText="1" indent="1"/>
    </xf>
    <xf numFmtId="0" fontId="13" fillId="4" borderId="12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12" fillId="3" borderId="12" xfId="0" applyNumberFormat="1" applyFont="1" applyFill="1" applyBorder="1" applyAlignment="1">
      <alignment horizontal="center" vertical="center" wrapText="1"/>
    </xf>
    <xf numFmtId="164" fontId="0" fillId="0" borderId="12" xfId="0" applyNumberFormat="1" applyBorder="1" applyAlignment="1">
      <alignment horizontal="right" vertical="center" indent="1"/>
    </xf>
    <xf numFmtId="164" fontId="7" fillId="3" borderId="12" xfId="0" applyNumberFormat="1" applyFon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left" vertical="center" wrapText="1" indent="1"/>
    </xf>
    <xf numFmtId="0" fontId="13" fillId="4" borderId="8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12" fillId="3" borderId="8" xfId="0" applyNumberFormat="1" applyFont="1" applyFill="1" applyBorder="1" applyAlignment="1">
      <alignment horizontal="center" vertical="center" wrapText="1"/>
    </xf>
    <xf numFmtId="164" fontId="0" fillId="0" borderId="8" xfId="0" applyNumberFormat="1" applyBorder="1" applyAlignment="1">
      <alignment horizontal="right" vertical="center" indent="1"/>
    </xf>
    <xf numFmtId="164" fontId="7" fillId="3" borderId="8" xfId="0" applyNumberFormat="1" applyFont="1" applyFill="1" applyBorder="1" applyAlignment="1">
      <alignment horizontal="right" vertical="center" indent="1"/>
    </xf>
    <xf numFmtId="165" fontId="0" fillId="0" borderId="8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0" xfId="0" applyAlignment="1">
      <alignment horizontal="justify" vertical="center" wrapText="1"/>
    </xf>
    <xf numFmtId="0" fontId="8" fillId="5" borderId="4" xfId="0" applyFont="1" applyFill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8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3" fillId="4" borderId="10" xfId="0" applyFont="1" applyFill="1" applyBorder="1" applyAlignment="1" applyProtection="1">
      <alignment horizontal="center" vertical="center" wrapText="1"/>
      <protection locked="0"/>
    </xf>
    <xf numFmtId="0" fontId="13" fillId="4" borderId="12" xfId="0" applyFont="1" applyFill="1" applyBorder="1" applyAlignment="1" applyProtection="1">
      <alignment horizontal="center" vertical="center" wrapText="1"/>
      <protection locked="0"/>
    </xf>
    <xf numFmtId="0" fontId="13" fillId="4" borderId="8" xfId="0" applyFont="1" applyFill="1" applyBorder="1" applyAlignment="1" applyProtection="1">
      <alignment horizontal="center" vertical="center" wrapText="1"/>
      <protection locked="0"/>
    </xf>
    <xf numFmtId="164" fontId="13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8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9"/>
  <sheetViews>
    <sheetView tabSelected="1" zoomScale="78" zoomScaleNormal="78" workbookViewId="0">
      <selection activeCell="G9" sqref="G9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85546875" style="1" customWidth="1"/>
    <col min="4" max="4" width="10.7109375" style="2" customWidth="1"/>
    <col min="5" max="5" width="10.28515625" style="3" customWidth="1"/>
    <col min="6" max="6" width="96.85546875" style="1" customWidth="1"/>
    <col min="7" max="7" width="27.85546875" style="1" customWidth="1"/>
    <col min="8" max="8" width="23.28515625" style="1" customWidth="1"/>
    <col min="9" max="9" width="21.42578125" style="1" customWidth="1"/>
    <col min="10" max="10" width="16.5703125" style="1" customWidth="1"/>
    <col min="11" max="11" width="28.140625" style="5" hidden="1" customWidth="1"/>
    <col min="12" max="12" width="29.7109375" style="5" customWidth="1"/>
    <col min="13" max="13" width="44.42578125" style="1" customWidth="1"/>
    <col min="14" max="14" width="28" style="1" customWidth="1"/>
    <col min="15" max="15" width="19.140625" style="1" hidden="1" customWidth="1"/>
    <col min="16" max="16" width="21.5703125" style="5" customWidth="1"/>
    <col min="17" max="17" width="23.28515625" style="5" customWidth="1"/>
    <col min="18" max="18" width="20.7109375" style="5" bestFit="1" customWidth="1"/>
    <col min="19" max="19" width="19.7109375" style="5" bestFit="1" customWidth="1"/>
    <col min="20" max="20" width="11.5703125" style="5" hidden="1" customWidth="1"/>
    <col min="21" max="21" width="37.28515625" style="4" customWidth="1"/>
    <col min="22" max="16384" width="9.140625" style="5"/>
  </cols>
  <sheetData>
    <row r="1" spans="1:21" ht="42.6" customHeight="1" x14ac:dyDescent="0.25">
      <c r="B1" s="88" t="s">
        <v>32</v>
      </c>
      <c r="C1" s="89"/>
      <c r="D1" s="89"/>
    </row>
    <row r="2" spans="1:21" ht="18.75" x14ac:dyDescent="0.25">
      <c r="C2" s="5"/>
      <c r="D2" s="12"/>
      <c r="E2" s="6"/>
      <c r="F2" s="7"/>
      <c r="G2" s="7"/>
      <c r="H2" s="7"/>
      <c r="I2" s="5"/>
      <c r="J2" s="8"/>
      <c r="M2" s="36"/>
      <c r="N2" s="7"/>
      <c r="O2" s="7"/>
      <c r="P2" s="7"/>
      <c r="Q2" s="7"/>
      <c r="S2" s="9"/>
      <c r="T2" s="10"/>
      <c r="U2" s="11"/>
    </row>
    <row r="3" spans="1:21" ht="18" customHeight="1" x14ac:dyDescent="0.25">
      <c r="B3" s="15"/>
      <c r="C3" s="13" t="s">
        <v>0</v>
      </c>
      <c r="D3" s="14"/>
      <c r="E3" s="14"/>
      <c r="F3" s="14"/>
      <c r="G3" s="37"/>
      <c r="H3" s="37"/>
      <c r="I3" s="37"/>
      <c r="J3" s="37"/>
      <c r="K3" s="37"/>
      <c r="L3" s="9"/>
      <c r="M3" s="35"/>
      <c r="N3" s="35"/>
      <c r="O3" s="35"/>
      <c r="P3" s="35"/>
      <c r="Q3" s="35"/>
      <c r="S3" s="9"/>
    </row>
    <row r="4" spans="1:2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7"/>
      <c r="N4" s="7"/>
      <c r="O4" s="7"/>
      <c r="P4" s="9"/>
      <c r="Q4" s="9"/>
      <c r="S4" s="9"/>
    </row>
    <row r="5" spans="1:21" ht="34.5" customHeight="1" thickBot="1" x14ac:dyDescent="0.3">
      <c r="B5" s="18"/>
      <c r="C5" s="19"/>
      <c r="D5" s="20"/>
      <c r="E5" s="20"/>
      <c r="F5" s="7"/>
      <c r="G5" s="41" t="s">
        <v>2</v>
      </c>
      <c r="H5" s="41" t="s">
        <v>2</v>
      </c>
      <c r="I5" s="7"/>
      <c r="J5" s="7"/>
      <c r="M5" s="7"/>
      <c r="N5" s="22"/>
      <c r="O5" s="22"/>
      <c r="Q5" s="21" t="s">
        <v>2</v>
      </c>
      <c r="U5" s="8"/>
    </row>
    <row r="6" spans="1:21" ht="67.150000000000006" customHeight="1" thickTop="1" thickBot="1" x14ac:dyDescent="0.3">
      <c r="B6" s="23" t="s">
        <v>3</v>
      </c>
      <c r="C6" s="24" t="s">
        <v>15</v>
      </c>
      <c r="D6" s="24" t="s">
        <v>4</v>
      </c>
      <c r="E6" s="24" t="s">
        <v>16</v>
      </c>
      <c r="F6" s="24" t="s">
        <v>17</v>
      </c>
      <c r="G6" s="40" t="s">
        <v>5</v>
      </c>
      <c r="H6" s="42" t="s">
        <v>29</v>
      </c>
      <c r="I6" s="34" t="s">
        <v>18</v>
      </c>
      <c r="J6" s="34" t="s">
        <v>19</v>
      </c>
      <c r="K6" s="24" t="s">
        <v>48</v>
      </c>
      <c r="L6" s="38" t="s">
        <v>20</v>
      </c>
      <c r="M6" s="34" t="s">
        <v>21</v>
      </c>
      <c r="N6" s="24" t="s">
        <v>30</v>
      </c>
      <c r="O6" s="34" t="s">
        <v>22</v>
      </c>
      <c r="P6" s="24" t="s">
        <v>6</v>
      </c>
      <c r="Q6" s="25" t="s">
        <v>7</v>
      </c>
      <c r="R6" s="82" t="s">
        <v>8</v>
      </c>
      <c r="S6" s="82" t="s">
        <v>9</v>
      </c>
      <c r="T6" s="34" t="s">
        <v>23</v>
      </c>
      <c r="U6" s="34" t="s">
        <v>24</v>
      </c>
    </row>
    <row r="7" spans="1:21" ht="133.5" customHeight="1" thickTop="1" thickBot="1" x14ac:dyDescent="0.3">
      <c r="A7" s="26"/>
      <c r="B7" s="43">
        <v>1</v>
      </c>
      <c r="C7" s="44" t="s">
        <v>33</v>
      </c>
      <c r="D7" s="45">
        <v>8</v>
      </c>
      <c r="E7" s="46" t="s">
        <v>25</v>
      </c>
      <c r="F7" s="47" t="s">
        <v>38</v>
      </c>
      <c r="G7" s="95"/>
      <c r="H7" s="48" t="s">
        <v>31</v>
      </c>
      <c r="I7" s="50" t="s">
        <v>37</v>
      </c>
      <c r="J7" s="50" t="s">
        <v>31</v>
      </c>
      <c r="K7" s="49"/>
      <c r="L7" s="50" t="s">
        <v>35</v>
      </c>
      <c r="M7" s="50" t="s">
        <v>36</v>
      </c>
      <c r="N7" s="51" t="s">
        <v>34</v>
      </c>
      <c r="O7" s="52">
        <f>D7*P7</f>
        <v>7200</v>
      </c>
      <c r="P7" s="53">
        <v>900</v>
      </c>
      <c r="Q7" s="98"/>
      <c r="R7" s="54">
        <f>D7*Q7</f>
        <v>0</v>
      </c>
      <c r="S7" s="55" t="str">
        <f t="shared" ref="S7" si="0">IF(ISNUMBER(Q7), IF(Q7&gt;P7,"NEVYHOVUJE","VYHOVUJE")," ")</f>
        <v xml:space="preserve"> </v>
      </c>
      <c r="T7" s="46"/>
      <c r="U7" s="46" t="s">
        <v>14</v>
      </c>
    </row>
    <row r="8" spans="1:21" ht="255" customHeight="1" thickBot="1" x14ac:dyDescent="0.3">
      <c r="A8" s="26"/>
      <c r="B8" s="56">
        <v>2</v>
      </c>
      <c r="C8" s="61" t="s">
        <v>42</v>
      </c>
      <c r="D8" s="57">
        <v>3</v>
      </c>
      <c r="E8" s="58" t="s">
        <v>25</v>
      </c>
      <c r="F8" s="59" t="s">
        <v>43</v>
      </c>
      <c r="G8" s="96"/>
      <c r="H8" s="60" t="s">
        <v>31</v>
      </c>
      <c r="I8" s="61" t="s">
        <v>37</v>
      </c>
      <c r="J8" s="61" t="s">
        <v>31</v>
      </c>
      <c r="K8" s="62"/>
      <c r="L8" s="61" t="s">
        <v>40</v>
      </c>
      <c r="M8" s="61" t="s">
        <v>41</v>
      </c>
      <c r="N8" s="63" t="s">
        <v>39</v>
      </c>
      <c r="O8" s="64">
        <f>D8*P8</f>
        <v>27000</v>
      </c>
      <c r="P8" s="65">
        <v>9000</v>
      </c>
      <c r="Q8" s="99"/>
      <c r="R8" s="66">
        <f>D8*Q8</f>
        <v>0</v>
      </c>
      <c r="S8" s="67" t="str">
        <f t="shared" ref="S8:S9" si="1">IF(ISNUMBER(Q8), IF(Q8&gt;P8,"NEVYHOVUJE","VYHOVUJE")," ")</f>
        <v xml:space="preserve"> </v>
      </c>
      <c r="T8" s="58"/>
      <c r="U8" s="58" t="s">
        <v>13</v>
      </c>
    </row>
    <row r="9" spans="1:21" ht="145.5" customHeight="1" thickBot="1" x14ac:dyDescent="0.3">
      <c r="A9" s="26"/>
      <c r="B9" s="68">
        <v>3</v>
      </c>
      <c r="C9" s="69" t="s">
        <v>44</v>
      </c>
      <c r="D9" s="70">
        <v>1</v>
      </c>
      <c r="E9" s="71" t="s">
        <v>25</v>
      </c>
      <c r="F9" s="72" t="s">
        <v>47</v>
      </c>
      <c r="G9" s="97"/>
      <c r="H9" s="73" t="s">
        <v>31</v>
      </c>
      <c r="I9" s="74" t="s">
        <v>37</v>
      </c>
      <c r="J9" s="74" t="s">
        <v>31</v>
      </c>
      <c r="K9" s="75"/>
      <c r="L9" s="74" t="s">
        <v>45</v>
      </c>
      <c r="M9" s="74" t="s">
        <v>46</v>
      </c>
      <c r="N9" s="76">
        <v>14</v>
      </c>
      <c r="O9" s="77">
        <f>D9*P9</f>
        <v>2450</v>
      </c>
      <c r="P9" s="78">
        <v>2450</v>
      </c>
      <c r="Q9" s="100"/>
      <c r="R9" s="79">
        <f>D9*Q9</f>
        <v>0</v>
      </c>
      <c r="S9" s="80" t="str">
        <f t="shared" si="1"/>
        <v xml:space="preserve"> </v>
      </c>
      <c r="T9" s="71"/>
      <c r="U9" s="71" t="s">
        <v>12</v>
      </c>
    </row>
    <row r="10" spans="1:21" ht="13.5" customHeight="1" thickTop="1" thickBot="1" x14ac:dyDescent="0.3">
      <c r="C10" s="5"/>
      <c r="D10" s="5"/>
      <c r="E10" s="5"/>
      <c r="F10" s="5"/>
      <c r="G10" s="5"/>
      <c r="H10" s="5"/>
      <c r="I10" s="5"/>
      <c r="J10" s="5"/>
      <c r="M10" s="5"/>
      <c r="N10" s="5"/>
      <c r="O10" s="5"/>
      <c r="R10" s="39"/>
    </row>
    <row r="11" spans="1:21" ht="49.5" customHeight="1" thickTop="1" thickBot="1" x14ac:dyDescent="0.3">
      <c r="B11" s="90" t="s">
        <v>28</v>
      </c>
      <c r="C11" s="91"/>
      <c r="D11" s="91"/>
      <c r="E11" s="91"/>
      <c r="F11" s="91"/>
      <c r="G11" s="91"/>
      <c r="H11" s="81"/>
      <c r="I11" s="27"/>
      <c r="J11" s="27"/>
      <c r="K11" s="27"/>
      <c r="L11" s="8"/>
      <c r="M11" s="8"/>
      <c r="N11" s="28"/>
      <c r="O11" s="28"/>
      <c r="P11" s="29" t="s">
        <v>10</v>
      </c>
      <c r="Q11" s="92" t="s">
        <v>11</v>
      </c>
      <c r="R11" s="93"/>
      <c r="S11" s="94"/>
      <c r="T11" s="22"/>
      <c r="U11" s="30"/>
    </row>
    <row r="12" spans="1:21" ht="53.25" customHeight="1" thickTop="1" thickBot="1" x14ac:dyDescent="0.3">
      <c r="B12" s="87" t="s">
        <v>26</v>
      </c>
      <c r="C12" s="87"/>
      <c r="D12" s="87"/>
      <c r="E12" s="87"/>
      <c r="F12" s="87"/>
      <c r="G12" s="87"/>
      <c r="H12" s="87"/>
      <c r="I12" s="31"/>
      <c r="L12" s="12"/>
      <c r="M12" s="12"/>
      <c r="N12" s="32"/>
      <c r="O12" s="32"/>
      <c r="P12" s="33">
        <f>SUM(O7:O9)</f>
        <v>36650</v>
      </c>
      <c r="Q12" s="83">
        <f>SUM(R7:R9)</f>
        <v>0</v>
      </c>
      <c r="R12" s="84"/>
      <c r="S12" s="85"/>
    </row>
    <row r="13" spans="1:21" ht="15.75" thickTop="1" x14ac:dyDescent="0.25">
      <c r="B13" s="86" t="s">
        <v>27</v>
      </c>
      <c r="C13" s="86"/>
      <c r="D13" s="86"/>
      <c r="E13" s="86"/>
      <c r="F13" s="86"/>
    </row>
    <row r="14" spans="1:21" ht="14.25" customHeight="1" x14ac:dyDescent="0.25"/>
    <row r="15" spans="1:21" ht="14.25" customHeight="1" x14ac:dyDescent="0.25"/>
    <row r="16" spans="1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</sheetData>
  <sheetProtection algorithmName="SHA-512" hashValue="n1IbYtSEmMReEFQO+MoyuI9IwTOFtnd6kvR75A3LoPSO6ZMKBHn3gTHr3N6lzshnd6Psj6b0euCuEsut5zo2PA==" saltValue="/Ag1N6sMF3kWLqW83kCwyA==" spinCount="100000" sheet="1" objects="1" scenarios="1"/>
  <mergeCells count="6">
    <mergeCell ref="Q12:S12"/>
    <mergeCell ref="B13:F13"/>
    <mergeCell ref="B12:H12"/>
    <mergeCell ref="B1:D1"/>
    <mergeCell ref="B11:G11"/>
    <mergeCell ref="Q11:S11"/>
  </mergeCells>
  <conditionalFormatting sqref="S7:S9">
    <cfRule type="cellIs" dxfId="6" priority="64" operator="equal">
      <formula>"VYHOVUJE"</formula>
    </cfRule>
  </conditionalFormatting>
  <conditionalFormatting sqref="S7:S9">
    <cfRule type="cellIs" dxfId="5" priority="63" operator="equal">
      <formula>"NEVYHOVUJE"</formula>
    </cfRule>
  </conditionalFormatting>
  <conditionalFormatting sqref="G7:H9 Q7:Q9">
    <cfRule type="containsBlanks" dxfId="4" priority="44">
      <formula>LEN(TRIM(G7))=0</formula>
    </cfRule>
  </conditionalFormatting>
  <conditionalFormatting sqref="G7:H9 Q7:Q9">
    <cfRule type="notContainsBlanks" dxfId="3" priority="42">
      <formula>LEN(TRIM(G7))&gt;0</formula>
    </cfRule>
  </conditionalFormatting>
  <conditionalFormatting sqref="G7:H9 Q7:Q9">
    <cfRule type="notContainsBlanks" dxfId="2" priority="41">
      <formula>LEN(TRIM(G7))&gt;0</formula>
    </cfRule>
  </conditionalFormatting>
  <conditionalFormatting sqref="G7:H9">
    <cfRule type="notContainsBlanks" dxfId="1" priority="40">
      <formula>LEN(TRIM(G7))&gt;0</formula>
    </cfRule>
  </conditionalFormatting>
  <conditionalFormatting sqref="D7:D9">
    <cfRule type="containsBlanks" dxfId="0" priority="1">
      <formula>LEN(TRIM(D7))=0</formula>
    </cfRule>
  </conditionalFormatting>
  <dataValidations count="2">
    <dataValidation type="list" showInputMessage="1" showErrorMessage="1" sqref="E7:E9" xr:uid="{FEE879A1-3785-4154-A7E4-C2775DBC6DD4}">
      <formula1>"ks,bal,sada,"</formula1>
    </dataValidation>
    <dataValidation type="list" allowBlank="1" showInputMessage="1" showErrorMessage="1" sqref="J7:J9" xr:uid="{CBD82B4A-4556-4BD8-97B1-6493B60EABDA}">
      <formula1>"ANO,NE"</formula1>
    </dataValidation>
  </dataValidations>
  <pageMargins left="7.874015748031496E-2" right="0.11811023622047245" top="0.35433070866141736" bottom="0.35433070866141736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 U9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2022-09-16T11:12:08Z</cp:lastPrinted>
  <dcterms:created xsi:type="dcterms:W3CDTF">2014-03-05T12:43:32Z</dcterms:created>
  <dcterms:modified xsi:type="dcterms:W3CDTF">2022-09-30T09:43:07Z</dcterms:modified>
</cp:coreProperties>
</file>